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16"/>
  <workbookPr/>
  <mc:AlternateContent xmlns:mc="http://schemas.openxmlformats.org/markup-compatibility/2006">
    <mc:Choice Requires="x15">
      <x15ac:absPath xmlns:x15ac="http://schemas.microsoft.com/office/spreadsheetml/2010/11/ac" url="C:\Users\mhogset\Downloads\"/>
    </mc:Choice>
  </mc:AlternateContent>
  <xr:revisionPtr revIDLastSave="0" documentId="8_{4482BB0C-0CA0-46F8-8622-3881DA8F358D}" xr6:coauthVersionLast="47" xr6:coauthVersionMax="47" xr10:uidLastSave="{00000000-0000-0000-0000-000000000000}"/>
  <bookViews>
    <workbookView xWindow="0" yWindow="0" windowWidth="14380" windowHeight="5900" xr2:uid="{00000000-000D-0000-FFFF-FFFF00000000}"/>
  </bookViews>
  <sheets>
    <sheet name="2021 donations for Annual R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9" i="1" l="1"/>
  <c r="H4" i="1" s="1"/>
  <c r="H5" i="1"/>
  <c r="F16" i="1"/>
  <c r="H2" i="1" s="1"/>
  <c r="F6" i="1"/>
  <c r="H3" i="1" s="1"/>
  <c r="J6" i="1"/>
  <c r="F41" i="1" l="1"/>
  <c r="H6" i="1"/>
  <c r="K2" i="1" s="1"/>
  <c r="K4" i="1" l="1"/>
  <c r="K3" i="1"/>
  <c r="K5" i="1"/>
  <c r="K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tc={C4B210B0-0B60-4811-967B-3FDF4DFEDD4E}</author>
    <author>tc={F4F545C9-9B00-45DD-9100-E291EB922074}</author>
  </authors>
  <commentList>
    <comment ref="D35" authorId="0" shapeId="0" xr:uid="{C4B210B0-0B60-4811-967B-3FDF4DFEDD4E}">
      <text>
        <t>[Threaded comment]
Your version of Excel allows you to read this threaded comment; however, any edits to it will get removed if the file is opened in a newer version of Excel. Learn more: https://go.microsoft.com/fwlink/?linkid=870924
Comment:
    77924 estimation for grant w/ HP based on time and total allotment. 39535 is for NI w/ RM and is the total budget.</t>
      </text>
    </comment>
    <comment ref="D37" authorId="1" shapeId="0" xr:uid="{F4F545C9-9B00-45DD-9100-E291EB922074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Approximation based on amount of grant over time</t>
      </text>
    </comment>
  </commentList>
</comments>
</file>

<file path=xl/sharedStrings.xml><?xml version="1.0" encoding="utf-8"?>
<sst xmlns="http://schemas.openxmlformats.org/spreadsheetml/2006/main" count="43" uniqueCount="42">
  <si>
    <t>Currency if not US</t>
  </si>
  <si>
    <t>Amount in other currency</t>
  </si>
  <si>
    <t>conversion rate</t>
  </si>
  <si>
    <t>Sum US$</t>
  </si>
  <si>
    <t>Source</t>
  </si>
  <si>
    <t>Sum</t>
  </si>
  <si>
    <t>Rounding</t>
  </si>
  <si>
    <t>Percent</t>
  </si>
  <si>
    <t>Governments</t>
  </si>
  <si>
    <t>Cargill</t>
  </si>
  <si>
    <t>Corporations</t>
  </si>
  <si>
    <t>Archer-Daniels Midland</t>
  </si>
  <si>
    <t>NGOs/UN agencies</t>
  </si>
  <si>
    <t xml:space="preserve">Other </t>
  </si>
  <si>
    <t>Foundations and individuals</t>
  </si>
  <si>
    <t>Total Corporation</t>
  </si>
  <si>
    <t>Total</t>
  </si>
  <si>
    <t>CDC birth defects</t>
  </si>
  <si>
    <t>CDC IMMPaCT</t>
  </si>
  <si>
    <t>Smarter Futures</t>
  </si>
  <si>
    <t>USAID/TechnoServe</t>
  </si>
  <si>
    <t>Other gov</t>
  </si>
  <si>
    <t>Total Government</t>
  </si>
  <si>
    <t>GiveWell</t>
  </si>
  <si>
    <t>BMGF</t>
  </si>
  <si>
    <t>Community Fdtn of Greater Chattanooga</t>
  </si>
  <si>
    <t>Amit &amp; Vicky Patel Fdtn</t>
  </si>
  <si>
    <t>Simple Generosity</t>
  </si>
  <si>
    <t>Other/Anonymous</t>
  </si>
  <si>
    <t>The Van Lengerich Family Fdtn</t>
  </si>
  <si>
    <t>Emory Online Giving (donors)</t>
  </si>
  <si>
    <t>Emory Online Giving (individuals)</t>
  </si>
  <si>
    <t>National Philanthropic Trust</t>
  </si>
  <si>
    <t>Total foundations and individuals</t>
  </si>
  <si>
    <t>UNICEF</t>
  </si>
  <si>
    <t>GAIN</t>
  </si>
  <si>
    <t>NI</t>
  </si>
  <si>
    <t>FAO</t>
  </si>
  <si>
    <t>GFDx/IGN</t>
  </si>
  <si>
    <t>Other NGO/UN agency</t>
  </si>
  <si>
    <t>Total NGO/UN agency</t>
  </si>
  <si>
    <t>Combined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</si>
</sst>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Helvetica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0B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64" fontId="3" fillId="2" borderId="0" xfId="1" applyNumberFormat="1" applyFont="1" applyFill="1"/>
    <xf numFmtId="164" fontId="3" fillId="0" borderId="0" xfId="1" applyNumberFormat="1" applyFont="1"/>
    <xf numFmtId="164" fontId="0" fillId="2" borderId="0" xfId="1" applyNumberFormat="1" applyFont="1" applyFill="1"/>
    <xf numFmtId="164" fontId="0" fillId="0" borderId="0" xfId="1" applyNumberFormat="1" applyFont="1"/>
    <xf numFmtId="3" fontId="0" fillId="3" borderId="0" xfId="0" applyNumberFormat="1" applyFill="1"/>
    <xf numFmtId="0" fontId="3" fillId="3" borderId="0" xfId="0" applyFont="1" applyFill="1"/>
    <xf numFmtId="9" fontId="0" fillId="3" borderId="0" xfId="2" applyFont="1" applyFill="1" applyBorder="1"/>
    <xf numFmtId="10" fontId="0" fillId="3" borderId="0" xfId="2" applyNumberFormat="1" applyFont="1" applyFill="1" applyBorder="1"/>
    <xf numFmtId="3" fontId="0" fillId="0" borderId="0" xfId="0" applyNumberFormat="1"/>
    <xf numFmtId="3" fontId="0" fillId="4" borderId="0" xfId="0" applyNumberFormat="1" applyFill="1"/>
    <xf numFmtId="0" fontId="3" fillId="4" borderId="0" xfId="0" applyFont="1" applyFill="1"/>
    <xf numFmtId="9" fontId="0" fillId="4" borderId="0" xfId="2" applyFont="1" applyFill="1" applyBorder="1"/>
    <xf numFmtId="10" fontId="0" fillId="4" borderId="0" xfId="2" applyNumberFormat="1" applyFont="1" applyFill="1" applyBorder="1"/>
    <xf numFmtId="3" fontId="0" fillId="5" borderId="0" xfId="0" applyNumberFormat="1" applyFill="1"/>
    <xf numFmtId="0" fontId="3" fillId="5" borderId="0" xfId="0" applyFont="1" applyFill="1"/>
    <xf numFmtId="9" fontId="0" fillId="5" borderId="0" xfId="2" applyFont="1" applyFill="1" applyBorder="1"/>
    <xf numFmtId="10" fontId="0" fillId="5" borderId="0" xfId="2" applyNumberFormat="1" applyFont="1" applyFill="1" applyBorder="1"/>
    <xf numFmtId="3" fontId="0" fillId="6" borderId="0" xfId="0" applyNumberFormat="1" applyFill="1"/>
    <xf numFmtId="0" fontId="3" fillId="6" borderId="0" xfId="0" applyFont="1" applyFill="1"/>
    <xf numFmtId="9" fontId="0" fillId="6" borderId="0" xfId="2" applyFont="1" applyFill="1" applyBorder="1"/>
    <xf numFmtId="10" fontId="0" fillId="6" borderId="0" xfId="2" applyNumberFormat="1" applyFont="1" applyFill="1" applyBorder="1"/>
    <xf numFmtId="9" fontId="0" fillId="0" borderId="0" xfId="0" applyNumberFormat="1"/>
    <xf numFmtId="10" fontId="0" fillId="0" borderId="0" xfId="2" applyNumberFormat="1" applyFont="1" applyBorder="1"/>
    <xf numFmtId="164" fontId="2" fillId="0" borderId="0" xfId="1" applyNumberFormat="1" applyFont="1"/>
    <xf numFmtId="0" fontId="2" fillId="0" borderId="0" xfId="0" applyFont="1"/>
    <xf numFmtId="0" fontId="0" fillId="0" borderId="0" xfId="0" applyAlignment="1">
      <alignment horizontal="right"/>
    </xf>
    <xf numFmtId="164" fontId="3" fillId="4" borderId="0" xfId="1" applyNumberFormat="1" applyFont="1" applyFill="1" applyBorder="1"/>
    <xf numFmtId="164" fontId="4" fillId="0" borderId="0" xfId="1" applyNumberFormat="1" applyFont="1"/>
    <xf numFmtId="0" fontId="4" fillId="0" borderId="0" xfId="0" applyFont="1"/>
    <xf numFmtId="164" fontId="3" fillId="3" borderId="0" xfId="1" applyNumberFormat="1" applyFont="1" applyFill="1" applyBorder="1"/>
    <xf numFmtId="164" fontId="3" fillId="6" borderId="0" xfId="1" applyNumberFormat="1" applyFont="1" applyFill="1" applyBorder="1"/>
    <xf numFmtId="164" fontId="3" fillId="5" borderId="0" xfId="1" applyNumberFormat="1" applyFont="1" applyFill="1" applyBorder="1"/>
    <xf numFmtId="0" fontId="3" fillId="0" borderId="0" xfId="0" applyFont="1" applyAlignment="1">
      <alignment horizontal="right"/>
    </xf>
    <xf numFmtId="164" fontId="5" fillId="0" borderId="0" xfId="1" applyNumberFormat="1" applyFont="1"/>
    <xf numFmtId="164" fontId="0" fillId="7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27669002590647"/>
          <c:y val="0.11308589823899594"/>
          <c:w val="0.36955173517932882"/>
          <c:h val="0.80080741120959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BC-4902-B7F2-23ECAAE2461E}"/>
              </c:ext>
            </c:extLst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BC-4902-B7F2-23ECAAE2461E}"/>
              </c:ext>
            </c:extLst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BC-4902-B7F2-23ECAAE2461E}"/>
              </c:ext>
            </c:extLst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FBC-4902-B7F2-23ECAAE2461E}"/>
              </c:ext>
            </c:extLst>
          </c:dPt>
          <c:dLbls>
            <c:dLbl>
              <c:idx val="3"/>
              <c:layout>
                <c:manualLayout>
                  <c:x val="0.13059261154028706"/>
                  <c:y val="-7.15458458697377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BC-4902-B7F2-23ECAAE2461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 donations for Annual R '!$I$2:$I$5</c:f>
              <c:strCache>
                <c:ptCount val="4"/>
                <c:pt idx="0">
                  <c:v>Governments</c:v>
                </c:pt>
                <c:pt idx="1">
                  <c:v>Corporations</c:v>
                </c:pt>
                <c:pt idx="2">
                  <c:v>NGOs/UN agencies</c:v>
                </c:pt>
                <c:pt idx="3">
                  <c:v>Foundations and individuals</c:v>
                </c:pt>
              </c:strCache>
            </c:strRef>
          </c:cat>
          <c:val>
            <c:numRef>
              <c:f>'2021 donations for Annual R '!$K$2:$K$5</c:f>
              <c:numCache>
                <c:formatCode>0.00%</c:formatCode>
                <c:ptCount val="4"/>
                <c:pt idx="0">
                  <c:v>0.14395447461454119</c:v>
                </c:pt>
                <c:pt idx="1">
                  <c:v>0.20113415698936735</c:v>
                </c:pt>
                <c:pt idx="2">
                  <c:v>0.2540378285176822</c:v>
                </c:pt>
                <c:pt idx="3">
                  <c:v>0.40087353987840929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BC-4902-B7F2-23ECAAE2461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solidFill>
            <a:schemeClr val="bg1"/>
          </a:solidFill>
        </a:ln>
        <a:effectLst/>
      </c:spPr>
    </c:plotArea>
    <c:legend>
      <c:legendPos val="r"/>
      <c:layout>
        <c:manualLayout>
          <c:xMode val="edge"/>
          <c:yMode val="edge"/>
          <c:x val="0.59977085035944089"/>
          <c:y val="0.17075369319483444"/>
          <c:w val="0.25700743495107109"/>
          <c:h val="0.66787559717387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646358</xdr:colOff>
      <xdr:row>9</xdr:row>
      <xdr:rowOff>157095</xdr:rowOff>
    </xdr:from>
    <xdr:to>
      <xdr:col>18</xdr:col>
      <xdr:colOff>33137</xdr:colOff>
      <xdr:row>32</xdr:row>
      <xdr:rowOff>166620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EC83E-C631-44F5-85BE-8916E9C4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ogsett, Molly" id="{B3A16F74-809A-4598-BED5-B3E2E3FB3386}" userId="S::mhogset@emory.edu::0218afbf-87f2-45c0-ba7a-3a62df22739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5" dT="2023-02-21T22:30:46.87" personId="{B3A16F74-809A-4598-BED5-B3E2E3FB3386}" id="{C4B210B0-0B60-4811-967B-3FDF4DFEDD4E}">
    <text>77924 estimation for grant w/ HP based on time and total allotment. 39535 is for NI w/ RM and is the total budget.</text>
  </threadedComment>
  <threadedComment ref="D37" dT="2023-02-21T22:24:43.76" personId="{B3A16F74-809A-4598-BED5-B3E2E3FB3386}" id="{F4F545C9-9B00-45DD-9100-E291EB922074}">
    <text>Approximation based on amount of grant over time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topLeftCell="D1" zoomScale="70" zoomScaleNormal="70" workbookViewId="0">
      <selection activeCell="F11" sqref="F11"/>
    </sheetView>
  </sheetViews>
  <sheetFormatPr defaultRowHeight="14.45"/>
  <cols>
    <col min="1" max="1" width="16.85546875" hidden="1" customWidth="1"/>
    <col min="2" max="2" width="24" hidden="1" customWidth="1"/>
    <col min="3" max="3" width="14.85546875" hidden="1" customWidth="1"/>
    <col min="4" max="4" width="13.42578125" style="4" bestFit="1" customWidth="1"/>
    <col min="5" max="5" width="34.42578125" bestFit="1" customWidth="1"/>
    <col min="6" max="6" width="18.42578125" style="5" customWidth="1"/>
    <col min="7" max="7" width="8.85546875"/>
    <col min="8" max="8" width="10.5703125" bestFit="1" customWidth="1"/>
    <col min="9" max="9" width="26.42578125" bestFit="1" customWidth="1"/>
    <col min="10" max="10" width="20.42578125" customWidth="1"/>
    <col min="11" max="11" width="10.5703125" bestFit="1" customWidth="1"/>
  </cols>
  <sheetData>
    <row r="1" spans="1:1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1"/>
      <c r="H1" s="1" t="s">
        <v>5</v>
      </c>
      <c r="I1" s="1" t="s">
        <v>4</v>
      </c>
      <c r="J1" s="1" t="s">
        <v>6</v>
      </c>
      <c r="K1" s="1" t="s">
        <v>7</v>
      </c>
    </row>
    <row r="2" spans="1:13">
      <c r="H2" s="6">
        <f>F16</f>
        <v>179000</v>
      </c>
      <c r="I2" s="7" t="s">
        <v>8</v>
      </c>
      <c r="J2" s="8"/>
      <c r="K2" s="9">
        <f>H2/H6</f>
        <v>0.14395447461454119</v>
      </c>
      <c r="M2" s="10"/>
    </row>
    <row r="3" spans="1:13">
      <c r="D3" s="4">
        <v>150000</v>
      </c>
      <c r="E3" t="s">
        <v>9</v>
      </c>
      <c r="H3" s="11">
        <f>F6</f>
        <v>250100</v>
      </c>
      <c r="I3" s="12" t="s">
        <v>10</v>
      </c>
      <c r="J3" s="13"/>
      <c r="K3" s="14">
        <f>H3/H6</f>
        <v>0.20113415698936735</v>
      </c>
    </row>
    <row r="4" spans="1:13">
      <c r="D4" s="4">
        <v>100000</v>
      </c>
      <c r="E4" t="s">
        <v>11</v>
      </c>
      <c r="H4" s="15">
        <f>F39</f>
        <v>315883</v>
      </c>
      <c r="I4" s="16" t="s">
        <v>12</v>
      </c>
      <c r="J4" s="17"/>
      <c r="K4" s="18">
        <f>H4/H6</f>
        <v>0.2540378285176822</v>
      </c>
    </row>
    <row r="5" spans="1:13">
      <c r="D5" s="4">
        <v>100</v>
      </c>
      <c r="E5" t="s">
        <v>13</v>
      </c>
      <c r="H5" s="19">
        <f>F31</f>
        <v>498465.67</v>
      </c>
      <c r="I5" s="20" t="s">
        <v>14</v>
      </c>
      <c r="J5" s="21"/>
      <c r="K5" s="22">
        <f>H5/H6</f>
        <v>0.40087353987840929</v>
      </c>
    </row>
    <row r="6" spans="1:13">
      <c r="E6" s="27" t="s">
        <v>15</v>
      </c>
      <c r="F6" s="28">
        <f>SUM(D2:D9)</f>
        <v>250100</v>
      </c>
      <c r="H6" s="10">
        <f>SUM(H2:H5)</f>
        <v>1243448.67</v>
      </c>
      <c r="I6" t="s">
        <v>16</v>
      </c>
      <c r="J6" s="23">
        <f>SUM(J2:J5)</f>
        <v>0</v>
      </c>
      <c r="K6" s="24">
        <f>SUM(K2:K5)</f>
        <v>1</v>
      </c>
    </row>
    <row r="7" spans="1:13">
      <c r="F7" s="25"/>
      <c r="G7" s="26"/>
      <c r="H7" s="26"/>
    </row>
    <row r="9" spans="1:13">
      <c r="G9" s="1"/>
    </row>
    <row r="11" spans="1:13">
      <c r="D11" s="4">
        <v>100000</v>
      </c>
      <c r="E11" t="s">
        <v>17</v>
      </c>
    </row>
    <row r="12" spans="1:13">
      <c r="E12" t="s">
        <v>18</v>
      </c>
    </row>
    <row r="13" spans="1:13">
      <c r="E13" t="s">
        <v>19</v>
      </c>
    </row>
    <row r="14" spans="1:13">
      <c r="D14" s="4">
        <v>79000</v>
      </c>
      <c r="E14" t="s">
        <v>20</v>
      </c>
    </row>
    <row r="15" spans="1:13">
      <c r="E15" t="s">
        <v>21</v>
      </c>
      <c r="F15" s="29"/>
      <c r="G15" s="30"/>
    </row>
    <row r="16" spans="1:13">
      <c r="E16" s="27" t="s">
        <v>22</v>
      </c>
      <c r="F16" s="31">
        <f>SUM(D11:D18)</f>
        <v>179000</v>
      </c>
      <c r="G16" s="30"/>
    </row>
    <row r="17" spans="4:7">
      <c r="F17" s="29"/>
      <c r="G17" s="30"/>
    </row>
    <row r="18" spans="4:7">
      <c r="G18" s="1"/>
    </row>
    <row r="21" spans="4:7">
      <c r="D21" s="4">
        <v>3150.22</v>
      </c>
      <c r="E21" t="s">
        <v>23</v>
      </c>
    </row>
    <row r="22" spans="4:7">
      <c r="D22" s="4">
        <v>400000</v>
      </c>
      <c r="E22" t="s">
        <v>24</v>
      </c>
    </row>
    <row r="23" spans="4:7">
      <c r="D23" s="4">
        <v>23000</v>
      </c>
      <c r="E23" t="s">
        <v>25</v>
      </c>
    </row>
    <row r="24" spans="4:7">
      <c r="D24" s="4">
        <v>30000</v>
      </c>
      <c r="E24" t="s">
        <v>26</v>
      </c>
    </row>
    <row r="25" spans="4:7">
      <c r="D25" s="4">
        <v>239.48</v>
      </c>
      <c r="E25" t="s">
        <v>27</v>
      </c>
    </row>
    <row r="26" spans="4:7">
      <c r="D26" s="4">
        <v>20000</v>
      </c>
      <c r="E26" t="s">
        <v>28</v>
      </c>
    </row>
    <row r="27" spans="4:7">
      <c r="D27" s="4">
        <v>10000</v>
      </c>
      <c r="E27" t="s">
        <v>29</v>
      </c>
    </row>
    <row r="28" spans="4:7">
      <c r="D28" s="4">
        <v>10153.450000000001</v>
      </c>
      <c r="E28" t="s">
        <v>30</v>
      </c>
    </row>
    <row r="29" spans="4:7">
      <c r="D29" s="4">
        <v>1922.52</v>
      </c>
      <c r="E29" t="s">
        <v>31</v>
      </c>
    </row>
    <row r="30" spans="4:7">
      <c r="E30" t="s">
        <v>32</v>
      </c>
    </row>
    <row r="31" spans="4:7">
      <c r="E31" s="27" t="s">
        <v>33</v>
      </c>
      <c r="F31" s="32">
        <f>SUM(D20:D31)</f>
        <v>498465.67</v>
      </c>
      <c r="G31" s="1"/>
    </row>
    <row r="33" spans="4:7">
      <c r="D33" s="36">
        <v>35000</v>
      </c>
      <c r="E33" t="s">
        <v>34</v>
      </c>
    </row>
    <row r="34" spans="4:7">
      <c r="E34" t="s">
        <v>35</v>
      </c>
    </row>
    <row r="35" spans="4:7">
      <c r="D35" s="4">
        <v>117459</v>
      </c>
      <c r="E35" t="s">
        <v>36</v>
      </c>
    </row>
    <row r="36" spans="4:7">
      <c r="D36" s="4">
        <v>58424</v>
      </c>
      <c r="E36" t="s">
        <v>37</v>
      </c>
    </row>
    <row r="37" spans="4:7">
      <c r="D37" s="4">
        <v>105000</v>
      </c>
      <c r="E37" t="s">
        <v>38</v>
      </c>
    </row>
    <row r="38" spans="4:7">
      <c r="E38" t="s">
        <v>39</v>
      </c>
    </row>
    <row r="39" spans="4:7">
      <c r="E39" s="27" t="s">
        <v>40</v>
      </c>
      <c r="F39" s="33">
        <f>SUM(D33:D38)</f>
        <v>315883</v>
      </c>
      <c r="G39" s="1"/>
    </row>
    <row r="40" spans="4:7">
      <c r="E40" s="27"/>
      <c r="F40" s="33"/>
      <c r="G40" s="1"/>
    </row>
    <row r="41" spans="4:7" ht="18.600000000000001">
      <c r="E41" s="34" t="s">
        <v>41</v>
      </c>
      <c r="F41" s="35">
        <f>SUM(F2:F39)</f>
        <v>1243448.67</v>
      </c>
    </row>
    <row r="42" spans="4:7" ht="15"/>
  </sheetData>
  <pageMargins left="0.7" right="0.7" top="0.75" bottom="0.75" header="0.3" footer="0.3"/>
  <pageSetup orientation="portrait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EF4B6F0C4B44BA683892CEC05316A" ma:contentTypeVersion="10" ma:contentTypeDescription="Create a new document." ma:contentTypeScope="" ma:versionID="6aeb418897f82e0197d9c7ea0979e58e">
  <xsd:schema xmlns:xsd="http://www.w3.org/2001/XMLSchema" xmlns:xs="http://www.w3.org/2001/XMLSchema" xmlns:p="http://schemas.microsoft.com/office/2006/metadata/properties" xmlns:ns3="019c0ad7-2304-4189-8b90-24e4c437e899" targetNamespace="http://schemas.microsoft.com/office/2006/metadata/properties" ma:root="true" ma:fieldsID="0770fec5e4cca3f78eebe4b2a6bde285" ns3:_="">
    <xsd:import namespace="019c0ad7-2304-4189-8b90-24e4c437e8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c0ad7-2304-4189-8b90-24e4c437e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B1772-E74F-4B32-918A-788AF2774CEB}"/>
</file>

<file path=customXml/itemProps2.xml><?xml version="1.0" encoding="utf-8"?>
<ds:datastoreItem xmlns:ds="http://schemas.openxmlformats.org/officeDocument/2006/customXml" ds:itemID="{1275FA05-74AB-4553-A257-E3D2ECB72A74}"/>
</file>

<file path=customXml/itemProps3.xml><?xml version="1.0" encoding="utf-8"?>
<ds:datastoreItem xmlns:ds="http://schemas.openxmlformats.org/officeDocument/2006/customXml" ds:itemID="{E1DDD89F-B42F-4A36-B36F-6F78DEEB4B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Emory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Dorsey, Sharon A.</dc:creator>
  <cp:keywords/>
  <dc:description/>
  <cp:lastModifiedBy/>
  <cp:revision/>
  <dcterms:created xsi:type="dcterms:W3CDTF">2021-01-25T21:46:42Z</dcterms:created>
  <dcterms:modified xsi:type="dcterms:W3CDTF">2023-02-21T22:31:20Z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0x0101002EDEF4B6F0C4B44BA683892CEC05316A</vt:lpwstr>
  </property>
</Properties>
</file>